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karlimoore/Desktop/SEF_Green Horizons/"/>
    </mc:Choice>
  </mc:AlternateContent>
  <xr:revisionPtr revIDLastSave="0" documentId="8_{C47FDC13-ED7C-7241-9F5A-52E94A7C5266}" xr6:coauthVersionLast="47" xr6:coauthVersionMax="47" xr10:uidLastSave="{00000000-0000-0000-0000-000000000000}"/>
  <bookViews>
    <workbookView xWindow="0" yWindow="500" windowWidth="25700" windowHeight="16380" xr2:uid="{00000000-000D-0000-FFFF-FFFF00000000}"/>
  </bookViews>
  <sheets>
    <sheet name="Templat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8" i="2"/>
  <c r="C13" i="2"/>
  <c r="C15" i="2"/>
  <c r="C33" i="2"/>
  <c r="C24" i="2"/>
  <c r="C23" i="2"/>
  <c r="C22" i="2"/>
  <c r="C6" i="2"/>
  <c r="C7" i="2" s="1"/>
  <c r="C8" i="2" s="1"/>
  <c r="C40" i="2" l="1"/>
  <c r="C44" i="2" s="1"/>
  <c r="C48" i="2" s="1"/>
</calcChain>
</file>

<file path=xl/sharedStrings.xml><?xml version="1.0" encoding="utf-8"?>
<sst xmlns="http://schemas.openxmlformats.org/spreadsheetml/2006/main" count="37" uniqueCount="36">
  <si>
    <t>Total</t>
  </si>
  <si>
    <t>All Personnel Costs   _</t>
  </si>
  <si>
    <t>Direct Costs</t>
  </si>
  <si>
    <t>Events</t>
  </si>
  <si>
    <t>Travel</t>
  </si>
  <si>
    <t>Supplies (up to $5,000)</t>
  </si>
  <si>
    <t>Equipment/Capital Expenditure (greater than $5,000)</t>
  </si>
  <si>
    <t>Contract/Consultant</t>
  </si>
  <si>
    <t>Stipend/Honoraria</t>
  </si>
  <si>
    <t xml:space="preserve">Printing/Publications  </t>
  </si>
  <si>
    <t>Other</t>
  </si>
  <si>
    <t>All Direct Costs   _</t>
  </si>
  <si>
    <t>Indirect Costs</t>
  </si>
  <si>
    <t xml:space="preserve">Grand Total </t>
  </si>
  <si>
    <t>green box = sum of all yellow boxes</t>
  </si>
  <si>
    <t>Green Horizons</t>
  </si>
  <si>
    <t>Personnel Costs (Salary and Benefits)</t>
  </si>
  <si>
    <t>Miscellaneous to equal target (max $20)</t>
  </si>
  <si>
    <t>Training Session #2 … tent rental with tables &amp; chairs</t>
  </si>
  <si>
    <t>Training Session #1 … room rental with A/V</t>
  </si>
  <si>
    <t>Heavy duty metal fence posts … 400 x $12/ea</t>
  </si>
  <si>
    <t>Heavy duty post driver … 4 x $145/ea</t>
  </si>
  <si>
    <t>High tensile barbed wire … 20 units of 1,320 ft x $55/unit</t>
  </si>
  <si>
    <t>Natural Resources Manager Salary ... 10% of $80,000</t>
  </si>
  <si>
    <t>Natural Resources Manager Fringe … 20%</t>
  </si>
  <si>
    <t>Rotational grazing expert for training sessions</t>
  </si>
  <si>
    <t>Stipend for ranchers to participate in training … $50/ea x 20 ppl</t>
  </si>
  <si>
    <t>None</t>
  </si>
  <si>
    <t>Using 10% indirect rate</t>
  </si>
  <si>
    <t>Training Session #1 … refreshments ($12/ea) for attendees (25 ppl)</t>
  </si>
  <si>
    <t>Training Session #2 … refreshments ($12/ea) for attendees (25 ppl)</t>
  </si>
  <si>
    <t>Side-by-side ranger for fence building</t>
  </si>
  <si>
    <t>October 1, 2025 - September 30, 2026</t>
  </si>
  <si>
    <t>Example Tribe</t>
  </si>
  <si>
    <t>Mileage to Training Session #1 … $.70/mi x 40 miles x 2 ppl</t>
  </si>
  <si>
    <t>Mileage to Training Session #2 … $.70/mi x 80 miles x 2 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</si>
</sst>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rgb="FFFF0000"/>
      <name val="Times New Roman"/>
      <family val="1"/>
    </font>
    <font>
      <b/>
      <sz val="20"/>
      <color theme="1"/>
      <name val="Times New Roman"/>
      <family val="1"/>
    </font>
    <font>
      <sz val="11"/>
      <color theme="4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7FFAB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44" fontId="2" fillId="0" borderId="0" xfId="1" applyFont="1" applyFill="1"/>
    <xf numFmtId="44" fontId="2" fillId="0" borderId="0" xfId="1" applyFont="1" applyBorder="1"/>
    <xf numFmtId="44" fontId="2" fillId="0" borderId="4" xfId="0" applyNumberFormat="1" applyFont="1" applyBorder="1"/>
    <xf numFmtId="0" fontId="5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4" fontId="5" fillId="0" borderId="0" xfId="1" applyFont="1" applyBorder="1" applyAlignment="1">
      <alignment horizontal="center"/>
    </xf>
    <xf numFmtId="44" fontId="2" fillId="4" borderId="2" xfId="1" applyFont="1" applyFill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4" fontId="2" fillId="2" borderId="3" xfId="0" applyNumberFormat="1" applyFont="1" applyFill="1" applyBorder="1"/>
    <xf numFmtId="44" fontId="2" fillId="2" borderId="4" xfId="0" applyNumberFormat="1" applyFont="1" applyFill="1" applyBorder="1"/>
    <xf numFmtId="44" fontId="6" fillId="3" borderId="1" xfId="0" applyNumberFormat="1" applyFont="1" applyFill="1" applyBorder="1"/>
    <xf numFmtId="44" fontId="2" fillId="0" borderId="0" xfId="1" applyFont="1"/>
    <xf numFmtId="44" fontId="2" fillId="0" borderId="0" xfId="1" applyFont="1" applyAlignment="1">
      <alignment wrapText="1"/>
    </xf>
    <xf numFmtId="44" fontId="2" fillId="5" borderId="0" xfId="1" applyFont="1" applyFill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44" fontId="5" fillId="0" borderId="0" xfId="1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44" fontId="2" fillId="0" borderId="5" xfId="0" applyNumberFormat="1" applyFont="1" applyBorder="1"/>
    <xf numFmtId="44" fontId="2" fillId="0" borderId="6" xfId="0" applyNumberFormat="1" applyFont="1" applyBorder="1"/>
    <xf numFmtId="44" fontId="2" fillId="4" borderId="7" xfId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44" fontId="2" fillId="4" borderId="1" xfId="0" applyNumberFormat="1" applyFont="1" applyFill="1" applyBorder="1"/>
    <xf numFmtId="0" fontId="9" fillId="0" borderId="0" xfId="0" applyFont="1" applyAlignment="1">
      <alignment wrapText="1"/>
    </xf>
    <xf numFmtId="44" fontId="2" fillId="0" borderId="8" xfId="0" applyNumberFormat="1" applyFont="1" applyBorder="1"/>
    <xf numFmtId="44" fontId="2" fillId="4" borderId="1" xfId="1" applyFont="1" applyFill="1" applyBorder="1"/>
    <xf numFmtId="44" fontId="2" fillId="0" borderId="0" xfId="0" applyNumberFormat="1" applyFont="1"/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7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A2BE-808E-496F-AFC0-9C526E23000E}">
  <dimension ref="A1:I54"/>
  <sheetViews>
    <sheetView tabSelected="1" zoomScaleNormal="100" workbookViewId="0">
      <selection activeCell="A20" sqref="A20"/>
    </sheetView>
  </sheetViews>
  <sheetFormatPr baseColWidth="10" defaultColWidth="8.83203125" defaultRowHeight="14" x14ac:dyDescent="0.15"/>
  <cols>
    <col min="1" max="1" width="58.33203125" style="1" customWidth="1"/>
    <col min="2" max="2" width="6.6640625" style="1" customWidth="1"/>
    <col min="3" max="3" width="20.83203125" style="1" customWidth="1"/>
    <col min="4" max="4" width="8.83203125" style="1"/>
    <col min="5" max="5" width="10.5" style="1" bestFit="1" customWidth="1"/>
    <col min="6" max="16384" width="8.83203125" style="1"/>
  </cols>
  <sheetData>
    <row r="1" spans="1:9" ht="30" customHeight="1" x14ac:dyDescent="0.15">
      <c r="A1" s="35" t="s">
        <v>33</v>
      </c>
      <c r="B1" s="36" t="s">
        <v>15</v>
      </c>
      <c r="C1" s="36"/>
    </row>
    <row r="2" spans="1:9" ht="18" customHeight="1" x14ac:dyDescent="0.2">
      <c r="A2" s="35"/>
      <c r="E2" s="23"/>
      <c r="F2" s="23"/>
      <c r="G2" s="23"/>
      <c r="H2" s="23"/>
      <c r="I2" s="23"/>
    </row>
    <row r="3" spans="1:9" ht="18" customHeight="1" x14ac:dyDescent="0.2">
      <c r="A3" s="27" t="s">
        <v>32</v>
      </c>
      <c r="B3" s="27"/>
      <c r="C3" s="27" t="s">
        <v>0</v>
      </c>
    </row>
    <row r="4" spans="1:9" ht="18" customHeight="1" x14ac:dyDescent="0.2">
      <c r="B4" s="2"/>
      <c r="C4" s="2"/>
    </row>
    <row r="5" spans="1:9" ht="19" customHeight="1" thickBot="1" x14ac:dyDescent="0.25">
      <c r="A5" s="3" t="s">
        <v>16</v>
      </c>
      <c r="B5" s="4"/>
      <c r="C5" s="18"/>
    </row>
    <row r="6" spans="1:9" ht="15" x14ac:dyDescent="0.15">
      <c r="A6" s="28" t="s">
        <v>23</v>
      </c>
      <c r="B6" s="5"/>
      <c r="C6" s="25">
        <f>0.1*80000</f>
        <v>8000</v>
      </c>
    </row>
    <row r="7" spans="1:9" ht="15" x14ac:dyDescent="0.15">
      <c r="A7" s="28" t="s">
        <v>24</v>
      </c>
      <c r="B7" s="5"/>
      <c r="C7" s="32">
        <f>0.2*C6</f>
        <v>1600</v>
      </c>
    </row>
    <row r="8" spans="1:9" ht="25" customHeight="1" thickBot="1" x14ac:dyDescent="0.2">
      <c r="A8" s="19" t="s">
        <v>1</v>
      </c>
      <c r="B8" s="9"/>
      <c r="C8" s="26">
        <f>SUM(C6:C7)</f>
        <v>9600</v>
      </c>
      <c r="D8" s="21"/>
    </row>
    <row r="9" spans="1:9" ht="14" customHeight="1" x14ac:dyDescent="0.15">
      <c r="A9" s="11"/>
      <c r="B9" s="5"/>
    </row>
    <row r="10" spans="1:9" ht="20" customHeight="1" thickBot="1" x14ac:dyDescent="0.25">
      <c r="A10" s="12" t="s">
        <v>2</v>
      </c>
      <c r="B10" s="4"/>
      <c r="C10" s="18"/>
    </row>
    <row r="11" spans="1:9" ht="15" x14ac:dyDescent="0.15">
      <c r="A11" s="20" t="s">
        <v>3</v>
      </c>
      <c r="B11" s="5"/>
      <c r="C11" s="13"/>
    </row>
    <row r="12" spans="1:9" ht="15" x14ac:dyDescent="0.15">
      <c r="A12" s="28" t="s">
        <v>19</v>
      </c>
      <c r="B12" s="5"/>
      <c r="C12" s="6">
        <v>500</v>
      </c>
    </row>
    <row r="13" spans="1:9" ht="15" x14ac:dyDescent="0.15">
      <c r="A13" s="28" t="s">
        <v>29</v>
      </c>
      <c r="B13" s="5"/>
      <c r="C13" s="6">
        <f>12*25</f>
        <v>300</v>
      </c>
    </row>
    <row r="14" spans="1:9" ht="15" x14ac:dyDescent="0.15">
      <c r="A14" s="28" t="s">
        <v>18</v>
      </c>
      <c r="B14" s="5"/>
      <c r="C14" s="6">
        <v>500</v>
      </c>
    </row>
    <row r="15" spans="1:9" ht="15" x14ac:dyDescent="0.15">
      <c r="A15" s="28" t="s">
        <v>30</v>
      </c>
      <c r="B15" s="5"/>
      <c r="C15" s="6">
        <f>12*25</f>
        <v>300</v>
      </c>
    </row>
    <row r="16" spans="1:9" ht="14" customHeight="1" x14ac:dyDescent="0.15">
      <c r="A16" s="7"/>
      <c r="B16" s="5"/>
      <c r="C16" s="6"/>
    </row>
    <row r="17" spans="1:3" ht="15" x14ac:dyDescent="0.15">
      <c r="A17" s="20" t="s">
        <v>4</v>
      </c>
      <c r="B17" s="5"/>
      <c r="C17" s="14"/>
    </row>
    <row r="18" spans="1:3" ht="15" x14ac:dyDescent="0.15">
      <c r="A18" s="28" t="s">
        <v>34</v>
      </c>
      <c r="B18" s="5"/>
      <c r="C18" s="6">
        <f>0.7*40*2</f>
        <v>56</v>
      </c>
    </row>
    <row r="19" spans="1:3" ht="15" x14ac:dyDescent="0.15">
      <c r="A19" s="28" t="s">
        <v>35</v>
      </c>
      <c r="B19" s="5"/>
      <c r="C19" s="6">
        <f>0.7*80*2</f>
        <v>112</v>
      </c>
    </row>
    <row r="20" spans="1:3" ht="14" customHeight="1" x14ac:dyDescent="0.15">
      <c r="A20" s="7"/>
      <c r="B20" s="5"/>
      <c r="C20" s="6"/>
    </row>
    <row r="21" spans="1:3" ht="15" x14ac:dyDescent="0.15">
      <c r="A21" s="20" t="s">
        <v>5</v>
      </c>
      <c r="B21" s="5"/>
      <c r="C21" s="14"/>
    </row>
    <row r="22" spans="1:3" ht="15" x14ac:dyDescent="0.15">
      <c r="A22" s="28" t="s">
        <v>20</v>
      </c>
      <c r="B22" s="5"/>
      <c r="C22" s="6">
        <f>400*12</f>
        <v>4800</v>
      </c>
    </row>
    <row r="23" spans="1:3" ht="15" x14ac:dyDescent="0.15">
      <c r="A23" s="28" t="s">
        <v>21</v>
      </c>
      <c r="B23" s="5"/>
      <c r="C23" s="6">
        <f>4*145</f>
        <v>580</v>
      </c>
    </row>
    <row r="24" spans="1:3" ht="15" x14ac:dyDescent="0.15">
      <c r="A24" s="28" t="s">
        <v>22</v>
      </c>
      <c r="B24" s="5"/>
      <c r="C24" s="6">
        <f>20*55</f>
        <v>1100</v>
      </c>
    </row>
    <row r="25" spans="1:3" ht="14" customHeight="1" x14ac:dyDescent="0.15">
      <c r="A25" s="7"/>
      <c r="B25" s="5"/>
      <c r="C25" s="6"/>
    </row>
    <row r="26" spans="1:3" ht="15" x14ac:dyDescent="0.15">
      <c r="A26" s="20" t="s">
        <v>6</v>
      </c>
      <c r="B26" s="5"/>
      <c r="C26" s="14"/>
    </row>
    <row r="27" spans="1:3" ht="15" x14ac:dyDescent="0.15">
      <c r="A27" s="29" t="s">
        <v>31</v>
      </c>
      <c r="B27" s="5"/>
      <c r="C27" s="6">
        <v>14500</v>
      </c>
    </row>
    <row r="28" spans="1:3" ht="14" customHeight="1" x14ac:dyDescent="0.15">
      <c r="A28" s="7"/>
      <c r="B28" s="5"/>
      <c r="C28" s="6"/>
    </row>
    <row r="29" spans="1:3" ht="15" x14ac:dyDescent="0.15">
      <c r="A29" s="20" t="s">
        <v>7</v>
      </c>
      <c r="B29" s="5"/>
      <c r="C29" s="14"/>
    </row>
    <row r="30" spans="1:3" ht="15" x14ac:dyDescent="0.15">
      <c r="A30" s="28" t="s">
        <v>25</v>
      </c>
      <c r="B30" s="5"/>
      <c r="C30" s="6">
        <v>3000</v>
      </c>
    </row>
    <row r="31" spans="1:3" ht="14" customHeight="1" x14ac:dyDescent="0.15">
      <c r="A31" s="7"/>
      <c r="B31" s="5"/>
      <c r="C31" s="6"/>
    </row>
    <row r="32" spans="1:3" ht="15" x14ac:dyDescent="0.15">
      <c r="A32" s="20" t="s">
        <v>8</v>
      </c>
      <c r="B32" s="5"/>
      <c r="C32" s="14"/>
    </row>
    <row r="33" spans="1:5" ht="15" x14ac:dyDescent="0.15">
      <c r="A33" s="28" t="s">
        <v>26</v>
      </c>
      <c r="B33" s="5"/>
      <c r="C33" s="6">
        <f>50*20</f>
        <v>1000</v>
      </c>
    </row>
    <row r="34" spans="1:5" ht="14" customHeight="1" x14ac:dyDescent="0.15">
      <c r="A34" s="7"/>
      <c r="B34" s="5"/>
      <c r="C34" s="6"/>
    </row>
    <row r="35" spans="1:5" ht="15" x14ac:dyDescent="0.15">
      <c r="A35" s="20" t="s">
        <v>9</v>
      </c>
      <c r="B35" s="5"/>
      <c r="C35" s="14"/>
    </row>
    <row r="36" spans="1:5" ht="15" x14ac:dyDescent="0.15">
      <c r="A36" s="28" t="s">
        <v>27</v>
      </c>
      <c r="B36" s="5"/>
      <c r="C36" s="6"/>
    </row>
    <row r="37" spans="1:5" ht="14" customHeight="1" x14ac:dyDescent="0.15">
      <c r="A37" s="7"/>
      <c r="B37" s="5"/>
      <c r="C37" s="6"/>
    </row>
    <row r="38" spans="1:5" ht="15" x14ac:dyDescent="0.15">
      <c r="A38" s="20" t="s">
        <v>10</v>
      </c>
      <c r="B38" s="5"/>
      <c r="C38" s="14"/>
    </row>
    <row r="39" spans="1:5" ht="16" thickBot="1" x14ac:dyDescent="0.2">
      <c r="A39" s="28" t="s">
        <v>27</v>
      </c>
      <c r="B39" s="5"/>
      <c r="C39" s="24"/>
    </row>
    <row r="40" spans="1:5" ht="25" customHeight="1" thickTop="1" thickBot="1" x14ac:dyDescent="0.2">
      <c r="A40" s="19" t="s">
        <v>11</v>
      </c>
      <c r="B40" s="9"/>
      <c r="C40" s="10">
        <f>SUM(C11:C39)</f>
        <v>26748</v>
      </c>
      <c r="D40" s="21"/>
    </row>
    <row r="41" spans="1:5" ht="14" customHeight="1" x14ac:dyDescent="0.15">
      <c r="A41" s="11"/>
      <c r="B41" s="5"/>
    </row>
    <row r="42" spans="1:5" ht="14" customHeight="1" x14ac:dyDescent="0.15">
      <c r="A42" s="11"/>
      <c r="B42" s="5"/>
    </row>
    <row r="43" spans="1:5" ht="20" customHeight="1" thickBot="1" x14ac:dyDescent="0.25">
      <c r="A43" s="12" t="s">
        <v>12</v>
      </c>
      <c r="B43" s="4"/>
      <c r="C43" s="18"/>
    </row>
    <row r="44" spans="1:5" ht="16" thickBot="1" x14ac:dyDescent="0.2">
      <c r="A44" s="7" t="s">
        <v>28</v>
      </c>
      <c r="B44" s="9"/>
      <c r="C44" s="33">
        <f>0.1*(C40+C8)</f>
        <v>3634.8</v>
      </c>
      <c r="D44" s="22"/>
      <c r="E44" s="34"/>
    </row>
    <row r="45" spans="1:5" ht="25" customHeight="1" thickBot="1" x14ac:dyDescent="0.2">
      <c r="A45" s="31"/>
      <c r="B45" s="9"/>
      <c r="D45" s="22"/>
    </row>
    <row r="46" spans="1:5" ht="15" customHeight="1" thickBot="1" x14ac:dyDescent="0.2">
      <c r="A46" s="11" t="s">
        <v>17</v>
      </c>
      <c r="B46" s="9"/>
      <c r="C46" s="30">
        <v>17.2</v>
      </c>
      <c r="D46" s="22"/>
    </row>
    <row r="47" spans="1:5" ht="19" customHeight="1" thickBot="1" x14ac:dyDescent="0.25">
      <c r="A47" s="12"/>
      <c r="B47" s="5"/>
    </row>
    <row r="48" spans="1:5" ht="35" customHeight="1" thickBot="1" x14ac:dyDescent="0.25">
      <c r="A48" s="12" t="s">
        <v>13</v>
      </c>
      <c r="C48" s="15">
        <f>C46+C44+C40+C8</f>
        <v>40000</v>
      </c>
      <c r="D48" s="21"/>
    </row>
    <row r="49" spans="1:8" ht="15" customHeight="1" x14ac:dyDescent="0.15">
      <c r="A49" s="7" t="s">
        <v>14</v>
      </c>
      <c r="H49" s="34"/>
    </row>
    <row r="50" spans="1:8" ht="14" customHeight="1" x14ac:dyDescent="0.15">
      <c r="A50" s="8"/>
      <c r="B50" s="16"/>
    </row>
    <row r="51" spans="1:8" ht="15" customHeight="1" x14ac:dyDescent="0.15">
      <c r="A51" s="11"/>
      <c r="B51" s="17"/>
      <c r="C51" s="34"/>
    </row>
    <row r="52" spans="1:8" ht="15" customHeight="1" x14ac:dyDescent="0.15">
      <c r="B52" s="17"/>
      <c r="C52" s="11"/>
    </row>
    <row r="53" spans="1:8" ht="14" customHeight="1" x14ac:dyDescent="0.15">
      <c r="B53" s="17"/>
      <c r="C53" s="11"/>
    </row>
    <row r="54" spans="1:8" ht="14" customHeight="1" x14ac:dyDescent="0.15">
      <c r="B54" s="17"/>
      <c r="C54" s="11"/>
    </row>
  </sheetData>
  <mergeCells count="2">
    <mergeCell ref="A1:A2"/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58184f-6056-4925-a057-dfa44d4dd2ea">
      <UserInfo>
        <DisplayName/>
        <AccountId xsi:nil="true"/>
        <AccountType/>
      </UserInfo>
    </SharedWithUsers>
    <MediaLengthInSeconds xmlns="c56e59dc-d424-4355-822d-e14851f8ee7d" xsi:nil="true"/>
    <lcf76f155ced4ddcb4097134ff3c332f xmlns="c56e59dc-d424-4355-822d-e14851f8ee7d">
      <Terms xmlns="http://schemas.microsoft.com/office/infopath/2007/PartnerControls"/>
    </lcf76f155ced4ddcb4097134ff3c332f>
    <TaxCatchAll xmlns="5258184f-6056-4925-a057-dfa44d4dd2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FC16FCB1F7D40A13FAC07EC24795D" ma:contentTypeVersion="15" ma:contentTypeDescription="Create a new document." ma:contentTypeScope="" ma:versionID="c4927ac50b994ea2a773253334d49d82">
  <xsd:schema xmlns:xsd="http://www.w3.org/2001/XMLSchema" xmlns:xs="http://www.w3.org/2001/XMLSchema" xmlns:p="http://schemas.microsoft.com/office/2006/metadata/properties" xmlns:ns2="5258184f-6056-4925-a057-dfa44d4dd2ea" xmlns:ns3="c56e59dc-d424-4355-822d-e14851f8ee7d" targetNamespace="http://schemas.microsoft.com/office/2006/metadata/properties" ma:root="true" ma:fieldsID="a82958d8ce300043eac0649b876d4802" ns2:_="" ns3:_="">
    <xsd:import namespace="5258184f-6056-4925-a057-dfa44d4dd2ea"/>
    <xsd:import namespace="c56e59dc-d424-4355-822d-e14851f8ee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8184f-6056-4925-a057-dfa44d4dd2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3b7e603-6253-4d57-bef1-0bbaaa10446a}" ma:internalName="TaxCatchAll" ma:showField="CatchAllData" ma:web="5258184f-6056-4925-a057-dfa44d4dd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e59dc-d424-4355-822d-e14851f8e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70ab087-ce87-40e8-bce9-565662fa5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6AD652-C372-4B1B-8E72-B5E20278CD82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258184f-6056-4925-a057-dfa44d4dd2ea"/>
    <ds:schemaRef ds:uri="http://schemas.microsoft.com/office/2006/documentManagement/types"/>
    <ds:schemaRef ds:uri="c56e59dc-d424-4355-822d-e14851f8ee7d"/>
  </ds:schemaRefs>
</ds:datastoreItem>
</file>

<file path=customXml/itemProps2.xml><?xml version="1.0" encoding="utf-8"?>
<ds:datastoreItem xmlns:ds="http://schemas.openxmlformats.org/officeDocument/2006/customXml" ds:itemID="{3E6CB3D5-E672-4D2C-B920-53635914D0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58184f-6056-4925-a057-dfa44d4dd2ea"/>
    <ds:schemaRef ds:uri="c56e59dc-d424-4355-822d-e14851f8e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12031E-66C8-45C9-98E2-C3FAC5C81B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</dc:creator>
  <cp:keywords/>
  <dc:description/>
  <cp:lastModifiedBy>Karli Addele Moore</cp:lastModifiedBy>
  <cp:revision/>
  <dcterms:created xsi:type="dcterms:W3CDTF">2016-05-17T00:11:47Z</dcterms:created>
  <dcterms:modified xsi:type="dcterms:W3CDTF">2025-02-21T18:53:17Z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0x0101001EFFC16FCB1F7D40A13FAC07EC24795D</vt:lpwstr>
  </property>
  <property fmtid="{D5CDD505-2E9C-101B-9397-08002B2CF9AE}" pid="3" name="Order">
    <vt:r8>926200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